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<sst xmlns="http://schemas.openxmlformats.org/spreadsheetml/2006/main" count="125" uniqueCount="121">
  <si>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</si>
  <si>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</si>
  <si>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</si>
  <si>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</si>
  <si>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</si>
  <si>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</si>
  <si>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</si>
  <si>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</si>
  <si>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</si>
  <si>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</si>
  <si>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</si>
  <si>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</si>
  <si>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</si>
  <si>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</si>
  <si>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</si>
  <si>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</si>
  <si>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</si>
  <si>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</si>
  <si>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</si>
  <si>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</si>
  <si>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</si>
  <si>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</si>
  <si>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</si>
  <si>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</si>
  <si>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</si>
  <si>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</si>
  <si>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</si>
  <si>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</si>
  <si>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</si>
  <si>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</si>
  <si>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</si>
  <si>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</si>
  <si>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</si>
  <si>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</si>
  <si>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</si>
  <si>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</si>
  <si>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</si>
  <si>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</si>
  <si>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</si>
  <si>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</si>
  <si>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</si>
  <si>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</si>
  <si>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</si>
  <si>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</si>
  <si>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</si>
  <si>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</si>
  <si>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</si>
  <si>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</si>
  <si>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</si>
  <si>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</si>
  <si>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</si>
  <si>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</si>
  <si>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</si>
  <si>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</si>
  <si>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</si>
  <si>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</si>
  <si>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</si>
  <si>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</si>
  <si>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</si>
  <si>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</si>
  <si>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</si>
  <si>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</si>
  <si>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</si>
  <si>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</si>
  <si>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</si>
  <si>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</si>
  <si>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</si>
  <si>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</si>
  <si>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</si>
  <si>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</si>
  <si>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</si>
  <si>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</si>
  <si>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</si>
  <si>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</si>
  <si>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</si>
  <si>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</si>
  <si>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</si>
  <si>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</si>
  <si>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</si>
  <si>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</si>
  <si>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</si>
  <si>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</si>
  <si>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</si>
  <si>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</si>
  <si>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</si>
  <si>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</si>
  <si>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</si>
  <si>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</si>
  <si>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</si>
  <si>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</si>
  <si>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</si>
  <si>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</si>
  <si>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</si>
  <si>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</si>
  <si>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</si>
  <si>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</si>
  <si>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</si>
  <si>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</si>
  <si>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</si>
  <si>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</si>
  <si>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</si>
  <si>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</si>
  <si>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</si>
  <si>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</si>
  <si>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</si>
  <si>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</si>
  <si>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</si>
  <si>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</si>
  <si>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</si>
  <si>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</si>
  <si>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</si>
  <si>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</si>
  <si>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</si>
  <si>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</si>
  <si>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</si>
  <si>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</si>
  <si>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</si>
  <si>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по доходам по состоянию на  01 мая  2019 года.</t>
  </si>
  <si>
    <t>по расходам  по состоянию на 01 мая 2019 года.</t>
  </si>
  <si>
    <t xml:space="preserve"> 1 05 03000 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</si>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</sst>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185" fontId="45" fillId="0" borderId="10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 vertical="top" wrapText="1"/>
    </xf>
    <xf numFmtId="185" fontId="4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88" fontId="1" fillId="0" borderId="36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110" zoomScaleSheetLayoutView="110" zoomScalePageLayoutView="0" workbookViewId="0" topLeftCell="A22">
      <selection activeCell="I28" sqref="I27:K2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48" t="s">
        <v>84</v>
      </c>
      <c r="B1" s="148"/>
      <c r="C1" s="148"/>
      <c r="D1" s="148"/>
      <c r="E1" s="148"/>
    </row>
    <row r="2" spans="1:5" ht="15">
      <c r="A2" s="148" t="s">
        <v>117</v>
      </c>
      <c r="B2" s="148"/>
      <c r="C2" s="148"/>
      <c r="D2" s="148"/>
      <c r="E2" s="148"/>
    </row>
    <row r="3" spans="1:5" ht="15.75" thickBot="1">
      <c r="A3" s="1"/>
      <c r="B3" s="1"/>
      <c r="C3" s="1"/>
      <c r="D3" s="150" t="s">
        <v>0</v>
      </c>
      <c r="E3" s="150"/>
    </row>
    <row r="4" spans="1:5" ht="12.75">
      <c r="A4" s="151" t="s">
        <v>1</v>
      </c>
      <c r="B4" s="154" t="s">
        <v>2</v>
      </c>
      <c r="C4" s="143" t="s">
        <v>73</v>
      </c>
      <c r="D4" s="143" t="s">
        <v>3</v>
      </c>
      <c r="E4" s="143" t="s">
        <v>74</v>
      </c>
    </row>
    <row r="5" spans="1:5" ht="12.75">
      <c r="A5" s="152"/>
      <c r="B5" s="155"/>
      <c r="C5" s="144"/>
      <c r="D5" s="144"/>
      <c r="E5" s="144"/>
    </row>
    <row r="6" spans="1:5" ht="20.25" customHeight="1" thickBot="1">
      <c r="A6" s="153"/>
      <c r="B6" s="156"/>
      <c r="C6" s="145"/>
      <c r="D6" s="145"/>
      <c r="E6" s="145"/>
    </row>
    <row r="7" spans="1:5" ht="15" thickBot="1">
      <c r="A7" s="14" t="s">
        <v>4</v>
      </c>
      <c r="B7" s="15" t="s">
        <v>5</v>
      </c>
      <c r="C7" s="86">
        <f>C8+C9+C10+C11+C12+C13+C14+C15+C16+C17+C18+C19+C20+C21+C22+C23</f>
        <v>436639.60000000003</v>
      </c>
      <c r="D7" s="86">
        <f>D8+D9+D10+D11+D12+D13+D14+D15+D16+D17+D18+D19+D20+D21+D22+D23</f>
        <v>130442.69999999998</v>
      </c>
      <c r="E7" s="90">
        <f>D7/C7*100</f>
        <v>29.874225791705555</v>
      </c>
    </row>
    <row r="8" spans="1:5" ht="15">
      <c r="A8" s="12" t="s">
        <v>6</v>
      </c>
      <c r="B8" s="13" t="s">
        <v>7</v>
      </c>
      <c r="C8" s="100">
        <v>255314</v>
      </c>
      <c r="D8" s="104">
        <v>76947.9</v>
      </c>
      <c r="E8" s="91">
        <f aca="true" t="shared" si="0" ref="E8:E18">D8/C8*100</f>
        <v>30.138535293795087</v>
      </c>
    </row>
    <row r="9" spans="1:5" ht="30">
      <c r="A9" s="8" t="s">
        <v>90</v>
      </c>
      <c r="B9" s="4" t="s">
        <v>97</v>
      </c>
      <c r="C9" s="89">
        <v>21271</v>
      </c>
      <c r="D9" s="105">
        <v>7401.5</v>
      </c>
      <c r="E9" s="91">
        <f t="shared" si="0"/>
        <v>34.79620140096846</v>
      </c>
    </row>
    <row r="10" spans="1:5" ht="30">
      <c r="A10" s="9" t="s">
        <v>102</v>
      </c>
      <c r="B10" s="3" t="s">
        <v>98</v>
      </c>
      <c r="C10" s="101">
        <v>12034</v>
      </c>
      <c r="D10" s="103">
        <v>5885</v>
      </c>
      <c r="E10" s="92">
        <f t="shared" si="0"/>
        <v>48.90310786106033</v>
      </c>
    </row>
    <row r="11" spans="1:5" ht="30">
      <c r="A11" s="161" t="s">
        <v>8</v>
      </c>
      <c r="B11" s="93" t="s">
        <v>9</v>
      </c>
      <c r="C11" s="89">
        <v>18453</v>
      </c>
      <c r="D11" s="102">
        <v>7816.2</v>
      </c>
      <c r="E11" s="91">
        <f t="shared" si="0"/>
        <v>42.35734026987482</v>
      </c>
    </row>
    <row r="12" spans="1:5" ht="15">
      <c r="A12" s="162" t="s">
        <v>119</v>
      </c>
      <c r="B12" s="163" t="s">
        <v>120</v>
      </c>
      <c r="C12" s="89">
        <v>0</v>
      </c>
      <c r="D12" s="89">
        <v>149.9</v>
      </c>
      <c r="E12" s="91"/>
    </row>
    <row r="13" spans="1:5" ht="30">
      <c r="A13" s="10" t="s">
        <v>91</v>
      </c>
      <c r="B13" s="3" t="s">
        <v>92</v>
      </c>
      <c r="C13" s="89">
        <v>2178</v>
      </c>
      <c r="D13" s="89">
        <v>1011.3</v>
      </c>
      <c r="E13" s="91">
        <f t="shared" si="0"/>
        <v>46.43250688705234</v>
      </c>
    </row>
    <row r="14" spans="1:5" ht="15">
      <c r="A14" s="10" t="s">
        <v>10</v>
      </c>
      <c r="B14" s="3" t="s">
        <v>11</v>
      </c>
      <c r="C14" s="89">
        <v>23149</v>
      </c>
      <c r="D14" s="89">
        <v>2904.2</v>
      </c>
      <c r="E14" s="91">
        <f t="shared" si="0"/>
        <v>12.545682318890664</v>
      </c>
    </row>
    <row r="15" spans="1:5" ht="15">
      <c r="A15" s="9" t="s">
        <v>12</v>
      </c>
      <c r="B15" s="4" t="s">
        <v>13</v>
      </c>
      <c r="C15" s="89">
        <v>33299</v>
      </c>
      <c r="D15" s="89">
        <v>6949.1</v>
      </c>
      <c r="E15" s="91">
        <f t="shared" si="0"/>
        <v>20.86879485870447</v>
      </c>
    </row>
    <row r="16" spans="1:5" ht="15">
      <c r="A16" s="9" t="s">
        <v>14</v>
      </c>
      <c r="B16" s="4" t="s">
        <v>15</v>
      </c>
      <c r="C16" s="164">
        <v>6121</v>
      </c>
      <c r="D16" s="164">
        <v>2481.6</v>
      </c>
      <c r="E16" s="91">
        <f t="shared" si="0"/>
        <v>40.54239503349126</v>
      </c>
    </row>
    <row r="17" spans="1:5" ht="28.5" customHeight="1">
      <c r="A17" s="9" t="s">
        <v>16</v>
      </c>
      <c r="B17" s="3" t="s">
        <v>75</v>
      </c>
      <c r="C17" s="89">
        <v>0</v>
      </c>
      <c r="D17" s="89">
        <v>0.9</v>
      </c>
      <c r="E17" s="91"/>
    </row>
    <row r="18" spans="1:5" ht="45">
      <c r="A18" s="9" t="s">
        <v>17</v>
      </c>
      <c r="B18" s="3" t="s">
        <v>76</v>
      </c>
      <c r="C18" s="89">
        <v>37266.2</v>
      </c>
      <c r="D18" s="89">
        <v>10201.7</v>
      </c>
      <c r="E18" s="91">
        <f t="shared" si="0"/>
        <v>27.37520863409739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4554.7</v>
      </c>
      <c r="E19" s="91">
        <f aca="true" t="shared" si="1" ref="E19:E29">D19/C19*100</f>
        <v>46.36770843937697</v>
      </c>
    </row>
    <row r="20" spans="1:5" ht="30">
      <c r="A20" s="11" t="s">
        <v>20</v>
      </c>
      <c r="B20" s="5" t="s">
        <v>21</v>
      </c>
      <c r="C20" s="89">
        <v>1484.2</v>
      </c>
      <c r="D20" s="89">
        <v>416.3</v>
      </c>
      <c r="E20" s="91">
        <f t="shared" si="1"/>
        <v>28.048780487804876</v>
      </c>
    </row>
    <row r="21" spans="1:5" ht="30">
      <c r="A21" s="11" t="s">
        <v>22</v>
      </c>
      <c r="B21" s="3" t="s">
        <v>23</v>
      </c>
      <c r="C21" s="89">
        <v>9224</v>
      </c>
      <c r="D21" s="89">
        <v>1910.7</v>
      </c>
      <c r="E21" s="91">
        <f t="shared" si="1"/>
        <v>20.71444058976583</v>
      </c>
    </row>
    <row r="22" spans="1:5" ht="15">
      <c r="A22" s="11" t="s">
        <v>24</v>
      </c>
      <c r="B22" s="3" t="s">
        <v>25</v>
      </c>
      <c r="C22" s="89">
        <v>6154</v>
      </c>
      <c r="D22" s="89">
        <v>1495.2</v>
      </c>
      <c r="E22" s="91">
        <f t="shared" si="1"/>
        <v>24.296392590185246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316.5</v>
      </c>
      <c r="E23" s="159">
        <f t="shared" si="1"/>
        <v>36.41279337321675</v>
      </c>
    </row>
    <row r="24" spans="1:5" ht="15" thickBot="1">
      <c r="A24" s="19" t="s">
        <v>28</v>
      </c>
      <c r="B24" s="20" t="s">
        <v>29</v>
      </c>
      <c r="C24" s="87">
        <f>C25+C30+C29+C28</f>
        <v>975463.5000000001</v>
      </c>
      <c r="D24" s="87">
        <f>D25+D30+D29+D28</f>
        <v>291628.2</v>
      </c>
      <c r="E24" s="160">
        <f t="shared" si="1"/>
        <v>29.896372339918404</v>
      </c>
    </row>
    <row r="25" spans="1:5" ht="30">
      <c r="A25" s="95" t="s">
        <v>30</v>
      </c>
      <c r="B25" s="96" t="s">
        <v>31</v>
      </c>
      <c r="C25" s="88">
        <f>C26+C27</f>
        <v>990329.6000000001</v>
      </c>
      <c r="D25" s="88">
        <f>D26+D27</f>
        <v>306505.9</v>
      </c>
      <c r="E25" s="97">
        <f t="shared" si="1"/>
        <v>30.949887794932113</v>
      </c>
    </row>
    <row r="26" spans="1:5" ht="30" customHeight="1">
      <c r="A26" s="11" t="s">
        <v>107</v>
      </c>
      <c r="B26" s="3" t="s">
        <v>99</v>
      </c>
      <c r="C26" s="105">
        <v>450666.7</v>
      </c>
      <c r="D26" s="105">
        <v>108093.5</v>
      </c>
      <c r="E26" s="119">
        <f t="shared" si="1"/>
        <v>23.985242308783853</v>
      </c>
    </row>
    <row r="27" spans="1:5" ht="30">
      <c r="A27" s="11" t="s">
        <v>106</v>
      </c>
      <c r="B27" s="4" t="s">
        <v>100</v>
      </c>
      <c r="C27" s="105">
        <v>539662.9</v>
      </c>
      <c r="D27" s="105">
        <v>198412.4</v>
      </c>
      <c r="E27" s="119">
        <f t="shared" si="1"/>
        <v>36.765988545812576</v>
      </c>
    </row>
    <row r="28" spans="1:5" ht="59.25" customHeight="1">
      <c r="A28" s="11" t="s">
        <v>114</v>
      </c>
      <c r="B28" s="18" t="s">
        <v>115</v>
      </c>
      <c r="C28" s="141">
        <v>0</v>
      </c>
      <c r="D28" s="141">
        <v>18.2</v>
      </c>
      <c r="E28" s="119"/>
    </row>
    <row r="29" spans="1:5" ht="45.75" thickBot="1">
      <c r="A29" s="21" t="s">
        <v>109</v>
      </c>
      <c r="B29" s="98" t="s">
        <v>116</v>
      </c>
      <c r="C29" s="120">
        <v>-14866.1</v>
      </c>
      <c r="D29" s="120">
        <v>-14895.9</v>
      </c>
      <c r="E29" s="119">
        <f t="shared" si="1"/>
        <v>100.20045607119555</v>
      </c>
    </row>
    <row r="30" spans="1:5" ht="29.25" thickBot="1">
      <c r="A30" s="22" t="s">
        <v>32</v>
      </c>
      <c r="B30" s="23" t="s">
        <v>33</v>
      </c>
      <c r="C30" s="87">
        <v>0</v>
      </c>
      <c r="D30" s="87">
        <v>0</v>
      </c>
      <c r="E30" s="99">
        <v>0</v>
      </c>
    </row>
    <row r="31" spans="1:5" ht="15.75" customHeight="1" thickBot="1">
      <c r="A31" s="146" t="s">
        <v>34</v>
      </c>
      <c r="B31" s="147"/>
      <c r="C31" s="87">
        <f>C7+C24</f>
        <v>1412103.1</v>
      </c>
      <c r="D31" s="87">
        <f>D7+D24</f>
        <v>422070.9</v>
      </c>
      <c r="E31" s="94">
        <f>D31/C31*100</f>
        <v>29.88952435555166</v>
      </c>
    </row>
    <row r="32" spans="1:5" ht="15">
      <c r="A32" s="1"/>
      <c r="B32" s="1"/>
      <c r="C32" s="1"/>
      <c r="D32" s="1"/>
      <c r="E32" s="1"/>
    </row>
    <row r="33" spans="1:5" ht="15">
      <c r="A33" s="1" t="s">
        <v>111</v>
      </c>
      <c r="B33" s="1"/>
      <c r="C33" s="1"/>
      <c r="D33" s="1"/>
      <c r="E33" s="1"/>
    </row>
    <row r="34" spans="1:7" ht="15">
      <c r="A34" s="149" t="s">
        <v>113</v>
      </c>
      <c r="B34" s="149"/>
      <c r="C34" s="1"/>
      <c r="D34" s="68" t="s">
        <v>112</v>
      </c>
      <c r="E34" s="1"/>
      <c r="G34" s="1"/>
    </row>
    <row r="35" spans="1:5" ht="15">
      <c r="A35" s="1"/>
      <c r="B35" s="1"/>
      <c r="C35" s="1"/>
      <c r="D35" s="1"/>
      <c r="E35" s="1"/>
    </row>
    <row r="36" spans="1:5" ht="15">
      <c r="A36" s="1" t="s">
        <v>94</v>
      </c>
      <c r="B36" s="1" t="s">
        <v>110</v>
      </c>
      <c r="C36" s="1"/>
      <c r="D36" s="1"/>
      <c r="E36" s="1"/>
    </row>
  </sheetData>
  <sheetProtection/>
  <mergeCells count="10">
    <mergeCell ref="D4:D6"/>
    <mergeCell ref="E4:E6"/>
    <mergeCell ref="A31:B31"/>
    <mergeCell ref="A1:E1"/>
    <mergeCell ref="A2:E2"/>
    <mergeCell ref="A34:B34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37">
      <selection activeCell="K11" sqref="K1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7"/>
      <c r="C2" s="157"/>
      <c r="D2" s="157"/>
      <c r="E2" s="157"/>
      <c r="F2" s="157"/>
      <c r="G2" s="157"/>
    </row>
    <row r="3" spans="1:7" ht="15">
      <c r="A3" s="148" t="s">
        <v>84</v>
      </c>
      <c r="B3" s="148"/>
      <c r="C3" s="148"/>
      <c r="D3" s="148"/>
      <c r="E3" s="148"/>
      <c r="F3" s="148"/>
      <c r="G3" s="148"/>
    </row>
    <row r="4" spans="1:7" ht="15">
      <c r="A4" s="148" t="s">
        <v>118</v>
      </c>
      <c r="B4" s="148"/>
      <c r="C4" s="148"/>
      <c r="D4" s="148"/>
      <c r="E4" s="148"/>
      <c r="F4" s="148"/>
      <c r="G4" s="148"/>
    </row>
    <row r="5" spans="1:7" ht="15.75" thickBot="1">
      <c r="A5" s="1"/>
      <c r="B5" s="1"/>
      <c r="C5" s="1"/>
      <c r="D5" s="1"/>
      <c r="E5" s="158" t="s">
        <v>35</v>
      </c>
      <c r="F5" s="158"/>
      <c r="G5" s="158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118428.59999999999</v>
      </c>
      <c r="D7" s="121">
        <f>D8+D9+D10+D12+D13+D14+D15</f>
        <v>0</v>
      </c>
      <c r="E7" s="121">
        <f>E8+E9+E10+E12+E13+E14+E15+E11</f>
        <v>36199</v>
      </c>
      <c r="F7" s="70">
        <f>F8+F9+F10+F12+F13+F14+F15</f>
        <v>0</v>
      </c>
      <c r="G7" s="106">
        <f>E7/C7%</f>
        <v>30.566096365236106</v>
      </c>
    </row>
    <row r="8" spans="1:7" ht="15">
      <c r="A8" s="35">
        <v>102</v>
      </c>
      <c r="B8" s="36" t="s">
        <v>70</v>
      </c>
      <c r="C8" s="122">
        <v>3075.8</v>
      </c>
      <c r="D8" s="122"/>
      <c r="E8" s="122">
        <v>1108.7</v>
      </c>
      <c r="F8" s="71"/>
      <c r="G8" s="107">
        <f aca="true" t="shared" si="0" ref="G8:G26">E8/C8%</f>
        <v>36.04590675596592</v>
      </c>
    </row>
    <row r="9" spans="1:7" ht="30">
      <c r="A9" s="25">
        <v>103</v>
      </c>
      <c r="B9" s="7" t="s">
        <v>42</v>
      </c>
      <c r="C9" s="123">
        <v>5521</v>
      </c>
      <c r="D9" s="123"/>
      <c r="E9" s="123">
        <v>1638.4</v>
      </c>
      <c r="F9" s="72"/>
      <c r="G9" s="107">
        <f t="shared" si="0"/>
        <v>29.67578337257743</v>
      </c>
    </row>
    <row r="10" spans="1:7" ht="30">
      <c r="A10" s="25">
        <v>104</v>
      </c>
      <c r="B10" s="7" t="s">
        <v>71</v>
      </c>
      <c r="C10" s="123">
        <v>49264.1</v>
      </c>
      <c r="D10" s="123"/>
      <c r="E10" s="123">
        <v>14739.3</v>
      </c>
      <c r="F10" s="72"/>
      <c r="G10" s="108">
        <f t="shared" si="0"/>
        <v>29.91894706287134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123">
        <v>0</v>
      </c>
      <c r="F11" s="72"/>
      <c r="G11" s="108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17224</v>
      </c>
      <c r="D12" s="123"/>
      <c r="E12" s="123">
        <v>6281.9</v>
      </c>
      <c r="F12" s="72"/>
      <c r="G12" s="108">
        <f t="shared" si="0"/>
        <v>36.471783557826285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124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123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43004</v>
      </c>
      <c r="D15" s="125"/>
      <c r="E15" s="125">
        <v>12430.7</v>
      </c>
      <c r="F15" s="74"/>
      <c r="G15" s="109">
        <f t="shared" si="0"/>
        <v>28.90591572876942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126">
        <f>E17+E18+E19</f>
        <v>3421.7</v>
      </c>
      <c r="F16" s="75"/>
      <c r="G16" s="110">
        <f t="shared" si="0"/>
        <v>16.124806197897275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127">
        <v>3413.5</v>
      </c>
      <c r="F17" s="76"/>
      <c r="G17" s="111">
        <f t="shared" si="0"/>
        <v>18.034986870677496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128">
        <v>0</v>
      </c>
      <c r="F18" s="77"/>
      <c r="G18" s="112">
        <f t="shared" si="0"/>
        <v>0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129">
        <v>8.2</v>
      </c>
      <c r="F19" s="78"/>
      <c r="G19" s="113">
        <f t="shared" si="0"/>
        <v>0.7105719237435009</v>
      </c>
    </row>
    <row r="20" spans="1:7" ht="15" thickBot="1">
      <c r="A20" s="40">
        <v>400</v>
      </c>
      <c r="B20" s="47" t="s">
        <v>46</v>
      </c>
      <c r="C20" s="121">
        <f>C21+C22+C23+C24+C25+C26+C27</f>
        <v>72033.9</v>
      </c>
      <c r="D20" s="121">
        <f>D21+D22+D23+D24+D25+D26+D27</f>
        <v>0</v>
      </c>
      <c r="E20" s="121">
        <f>E21+E22+E23+E24+E25+E26+E27</f>
        <v>7461.4</v>
      </c>
      <c r="F20" s="70"/>
      <c r="G20" s="106">
        <f t="shared" si="0"/>
        <v>10.358178579807563</v>
      </c>
    </row>
    <row r="21" spans="1:7" ht="15">
      <c r="A21" s="24">
        <v>405</v>
      </c>
      <c r="B21" s="36" t="s">
        <v>47</v>
      </c>
      <c r="C21" s="123">
        <v>1191.3</v>
      </c>
      <c r="D21" s="130"/>
      <c r="E21" s="130">
        <v>985.2</v>
      </c>
      <c r="F21" s="79"/>
      <c r="G21" s="114">
        <f t="shared" si="0"/>
        <v>82.6995718962478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2">
        <v>499.3</v>
      </c>
      <c r="F22" s="72"/>
      <c r="G22" s="108">
        <f t="shared" si="0"/>
        <v>8.912570061761452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123">
        <v>0</v>
      </c>
      <c r="F23" s="72"/>
      <c r="G23" s="108">
        <f t="shared" si="0"/>
        <v>0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123">
        <v>0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43082.7</v>
      </c>
      <c r="D25" s="123"/>
      <c r="E25" s="123">
        <v>5309.2</v>
      </c>
      <c r="F25" s="72"/>
      <c r="G25" s="108">
        <f t="shared" si="0"/>
        <v>12.323275932102677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123">
        <v>230.7</v>
      </c>
      <c r="F26" s="72"/>
      <c r="G26" s="108">
        <f t="shared" si="0"/>
        <v>30.475561426684276</v>
      </c>
    </row>
    <row r="27" spans="1:7" ht="15.75" thickBot="1">
      <c r="A27" s="26">
        <v>412</v>
      </c>
      <c r="B27" s="49" t="s">
        <v>51</v>
      </c>
      <c r="C27" s="125">
        <v>4337</v>
      </c>
      <c r="D27" s="125"/>
      <c r="E27" s="125">
        <v>437</v>
      </c>
      <c r="F27" s="74"/>
      <c r="G27" s="115">
        <f>E27/C27%</f>
        <v>10.076089462762278</v>
      </c>
    </row>
    <row r="28" spans="1:7" ht="15" thickBot="1">
      <c r="A28" s="33">
        <v>500</v>
      </c>
      <c r="B28" s="34" t="s">
        <v>52</v>
      </c>
      <c r="C28" s="121">
        <f>C29+C30+C31+C32</f>
        <v>101279.5</v>
      </c>
      <c r="D28" s="121">
        <f>D29+D30+D31+D32</f>
        <v>0</v>
      </c>
      <c r="E28" s="121">
        <f>E29+E30+E31+E32</f>
        <v>6475</v>
      </c>
      <c r="F28" s="70"/>
      <c r="G28" s="106">
        <f>E28/C28%</f>
        <v>6.3931990185575565</v>
      </c>
    </row>
    <row r="29" spans="1:10" ht="15">
      <c r="A29" s="29">
        <v>501</v>
      </c>
      <c r="B29" s="51" t="s">
        <v>53</v>
      </c>
      <c r="C29" s="132">
        <v>10699.6</v>
      </c>
      <c r="D29" s="132"/>
      <c r="E29" s="132">
        <v>969.5</v>
      </c>
      <c r="F29" s="80"/>
      <c r="G29" s="114">
        <f>E29/C29%</f>
        <v>9.061086395753112</v>
      </c>
      <c r="J29" s="28"/>
    </row>
    <row r="30" spans="1:7" ht="15">
      <c r="A30" s="25">
        <v>502</v>
      </c>
      <c r="B30" s="48" t="s">
        <v>54</v>
      </c>
      <c r="C30" s="123">
        <v>2258</v>
      </c>
      <c r="D30" s="123"/>
      <c r="E30" s="123">
        <v>0</v>
      </c>
      <c r="F30" s="72"/>
      <c r="G30" s="108">
        <f>E30/C30%</f>
        <v>0</v>
      </c>
    </row>
    <row r="31" spans="1:7" ht="15">
      <c r="A31" s="25">
        <v>503</v>
      </c>
      <c r="B31" s="48" t="s">
        <v>55</v>
      </c>
      <c r="C31" s="123">
        <v>88305.9</v>
      </c>
      <c r="D31" s="123"/>
      <c r="E31" s="123">
        <v>5505.5</v>
      </c>
      <c r="F31" s="72"/>
      <c r="G31" s="108">
        <f>E31/C31%</f>
        <v>6.234577757545079</v>
      </c>
    </row>
    <row r="32" spans="1:7" ht="15.75" thickBot="1">
      <c r="A32" s="26">
        <v>505</v>
      </c>
      <c r="B32" s="49" t="s">
        <v>56</v>
      </c>
      <c r="C32" s="125">
        <v>16</v>
      </c>
      <c r="D32" s="125"/>
      <c r="E32" s="125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121">
        <v>0</v>
      </c>
      <c r="F33" s="70"/>
      <c r="G33" s="106">
        <f aca="true" t="shared" si="1" ref="G33:G49">E33/C33%</f>
        <v>0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884624.6</v>
      </c>
      <c r="D34" s="121">
        <f>D35+D36+D38+D39+D37</f>
        <v>0</v>
      </c>
      <c r="E34" s="121">
        <f>E35+E36+E38+E39+E37</f>
        <v>278892.8</v>
      </c>
      <c r="F34" s="70">
        <f>F35+F36+F38+F39+F37</f>
        <v>0</v>
      </c>
      <c r="G34" s="106">
        <f t="shared" si="1"/>
        <v>31.526683748111914</v>
      </c>
    </row>
    <row r="35" spans="1:7" ht="15">
      <c r="A35" s="24">
        <v>701</v>
      </c>
      <c r="B35" s="50" t="s">
        <v>59</v>
      </c>
      <c r="C35" s="130">
        <v>325617.5</v>
      </c>
      <c r="D35" s="130"/>
      <c r="E35" s="130">
        <v>106209.3</v>
      </c>
      <c r="F35" s="79"/>
      <c r="G35" s="107">
        <f t="shared" si="1"/>
        <v>32.61781077491228</v>
      </c>
    </row>
    <row r="36" spans="1:7" ht="15">
      <c r="A36" s="25">
        <v>702</v>
      </c>
      <c r="B36" s="48" t="s">
        <v>60</v>
      </c>
      <c r="C36" s="123">
        <v>399734.3</v>
      </c>
      <c r="D36" s="123"/>
      <c r="E36" s="123">
        <v>126913.2</v>
      </c>
      <c r="F36" s="72"/>
      <c r="G36" s="108">
        <f t="shared" si="1"/>
        <v>31.74938953199663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123">
        <v>34280</v>
      </c>
      <c r="F37" s="72"/>
      <c r="G37" s="108">
        <f t="shared" si="1"/>
        <v>33.802139158713274</v>
      </c>
    </row>
    <row r="38" spans="1:7" ht="15">
      <c r="A38" s="25">
        <v>707</v>
      </c>
      <c r="B38" s="48" t="s">
        <v>61</v>
      </c>
      <c r="C38" s="123">
        <v>26380.5</v>
      </c>
      <c r="D38" s="123"/>
      <c r="E38" s="123">
        <v>310</v>
      </c>
      <c r="F38" s="72"/>
      <c r="G38" s="108">
        <f t="shared" si="1"/>
        <v>1.1751104035177498</v>
      </c>
    </row>
    <row r="39" spans="1:7" ht="15.75" thickBot="1">
      <c r="A39" s="60">
        <v>709</v>
      </c>
      <c r="B39" s="61" t="s">
        <v>62</v>
      </c>
      <c r="C39" s="133">
        <v>31478.6</v>
      </c>
      <c r="D39" s="133"/>
      <c r="E39" s="133">
        <v>11180.3</v>
      </c>
      <c r="F39" s="81"/>
      <c r="G39" s="116">
        <f t="shared" si="1"/>
        <v>35.51714498103473</v>
      </c>
    </row>
    <row r="40" spans="1:7" ht="15" thickBot="1">
      <c r="A40" s="40">
        <v>800</v>
      </c>
      <c r="B40" s="47" t="s">
        <v>63</v>
      </c>
      <c r="C40" s="121">
        <f>C41+C42</f>
        <v>63033.799999999996</v>
      </c>
      <c r="D40" s="121">
        <f>D41+D42</f>
        <v>0</v>
      </c>
      <c r="E40" s="121">
        <f>E41+E42</f>
        <v>18852</v>
      </c>
      <c r="F40" s="70"/>
      <c r="G40" s="106">
        <f t="shared" si="1"/>
        <v>29.90776377118308</v>
      </c>
    </row>
    <row r="41" spans="1:7" ht="15">
      <c r="A41" s="29">
        <v>801</v>
      </c>
      <c r="B41" s="51" t="s">
        <v>64</v>
      </c>
      <c r="C41" s="132">
        <v>58557.1</v>
      </c>
      <c r="D41" s="132"/>
      <c r="E41" s="132">
        <v>17672.7</v>
      </c>
      <c r="F41" s="80"/>
      <c r="G41" s="117">
        <f t="shared" si="1"/>
        <v>30.18028556742052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134">
        <v>1179.3</v>
      </c>
      <c r="F42" s="82"/>
      <c r="G42" s="116">
        <f t="shared" si="1"/>
        <v>26.343065204279938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135">
        <f>E44</f>
        <v>62</v>
      </c>
      <c r="F43" s="83"/>
      <c r="G43" s="118">
        <f t="shared" si="1"/>
        <v>26.050420168067227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134">
        <v>62</v>
      </c>
      <c r="F44" s="82"/>
      <c r="G44" s="116">
        <f t="shared" si="1"/>
        <v>26.050420168067227</v>
      </c>
    </row>
    <row r="45" spans="1:7" ht="15" thickBot="1">
      <c r="A45" s="53">
        <v>1000</v>
      </c>
      <c r="B45" s="47" t="s">
        <v>66</v>
      </c>
      <c r="C45" s="121">
        <f>C46+C47+C48</f>
        <v>146771</v>
      </c>
      <c r="D45" s="121">
        <f>D46+D47+D48</f>
        <v>0</v>
      </c>
      <c r="E45" s="121">
        <f>E46+E47+E48</f>
        <v>45524.700000000004</v>
      </c>
      <c r="F45" s="70"/>
      <c r="G45" s="106">
        <f t="shared" si="1"/>
        <v>31.017503457767546</v>
      </c>
    </row>
    <row r="46" spans="1:7" ht="13.5" customHeight="1">
      <c r="A46" s="54">
        <v>1001</v>
      </c>
      <c r="B46" s="50" t="s">
        <v>85</v>
      </c>
      <c r="C46" s="130">
        <v>11445.3</v>
      </c>
      <c r="D46" s="130"/>
      <c r="E46" s="130">
        <v>3423.3</v>
      </c>
      <c r="F46" s="79"/>
      <c r="G46" s="107">
        <f t="shared" si="1"/>
        <v>29.91009409976148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39489.9</v>
      </c>
      <c r="F47" s="72"/>
      <c r="G47" s="108">
        <f t="shared" si="1"/>
        <v>31.063956987048133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2611.5</v>
      </c>
      <c r="F48" s="74"/>
      <c r="G48" s="109">
        <f t="shared" si="1"/>
        <v>31.84290103887236</v>
      </c>
    </row>
    <row r="49" spans="1:7" ht="15" thickBot="1">
      <c r="A49" s="53">
        <v>1100</v>
      </c>
      <c r="B49" s="47" t="s">
        <v>65</v>
      </c>
      <c r="C49" s="121">
        <f>C50+C51+C52</f>
        <v>1192</v>
      </c>
      <c r="D49" s="121">
        <f>D50+D51+D52</f>
        <v>0</v>
      </c>
      <c r="E49" s="121">
        <f>E50+E51+E52</f>
        <v>0</v>
      </c>
      <c r="F49" s="70">
        <f>F50+F51+F52</f>
        <v>0</v>
      </c>
      <c r="G49" s="106">
        <f t="shared" si="1"/>
        <v>0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69</v>
      </c>
      <c r="D51" s="123"/>
      <c r="E51" s="123">
        <v>0</v>
      </c>
      <c r="F51" s="72"/>
      <c r="G51" s="108">
        <v>0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0</v>
      </c>
      <c r="F52" s="74"/>
      <c r="G52" s="109">
        <f>E52/C52%</f>
        <v>0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261.1</v>
      </c>
      <c r="F53" s="62"/>
      <c r="G53" s="67">
        <f>E53/C53%</f>
        <v>50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455</v>
      </c>
      <c r="F54" s="62"/>
      <c r="G54" s="67">
        <f>E54/C54%</f>
        <v>54.07653910149751</v>
      </c>
    </row>
    <row r="55" spans="1:7" ht="15.75" thickBot="1">
      <c r="A55" s="27"/>
      <c r="B55" s="64" t="s">
        <v>69</v>
      </c>
      <c r="C55" s="138">
        <f>C7+C16+C20+C28+C33+C34+C40+C45+C49+C53+C54+C43</f>
        <v>1413091</v>
      </c>
      <c r="D55" s="139">
        <f>D7+D16+D20+D28+D33+D34+D40+D45+D49+D53+D54+D43</f>
        <v>0</v>
      </c>
      <c r="E55" s="140">
        <f>E7+E16+E20+E28+E33+E34+E40+E45+E49+E53+E54+E43</f>
        <v>397604.69999999995</v>
      </c>
      <c r="F55" s="65"/>
      <c r="G55" s="66">
        <f>E55/C55%</f>
        <v>28.13723249245802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49"/>
      <c r="B57" s="149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49" t="s">
        <v>113</v>
      </c>
      <c r="B59" s="149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2019-05-15T03:38:30Z</cp:lastPrinted>
  <dcterms:created xsi:type="dcterms:W3CDTF">1996-10-08T23:32:33Z</dcterms:created>
  <dcterms:modified xsi:type="dcterms:W3CDTF">2019-05-15T03:39:54Z</dcterms:modified>
  <cp:category/>
  <cp:version/>
  <cp:contentType/>
  <cp:contentStatus/>
</cp:coreProperties>
</file>